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JUSTICIA\Boletines\Boletines-justicia 2025\Volumen II\cuadros-Niñez y Adolescencia 2025\"/>
    </mc:Choice>
  </mc:AlternateContent>
  <bookViews>
    <workbookView xWindow="0" yWindow="0" windowWidth="28800" windowHeight="10335"/>
  </bookViews>
  <sheets>
    <sheet name="17" sheetId="1" r:id="rId1"/>
  </sheets>
  <definedNames>
    <definedName name="_xlnm.Print_Titles" localSheetId="0">'17'!$1:$7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44" i="1" l="1"/>
  <c r="F44" i="1"/>
  <c r="O42" i="1"/>
  <c r="O34" i="1"/>
  <c r="F34" i="1"/>
  <c r="F35" i="1"/>
  <c r="F28" i="1"/>
  <c r="H20" i="1"/>
  <c r="I20" i="1"/>
  <c r="J20" i="1"/>
  <c r="F16" i="1"/>
  <c r="N13" i="1"/>
  <c r="J13" i="1"/>
  <c r="P9" i="1"/>
  <c r="J9" i="1"/>
  <c r="I9" i="1"/>
  <c r="H9" i="1"/>
  <c r="F29" i="1"/>
  <c r="F27" i="1"/>
  <c r="K22" i="1"/>
  <c r="K21" i="1"/>
  <c r="O27" i="1"/>
  <c r="O26" i="1" s="1"/>
  <c r="K28" i="1"/>
  <c r="K27" i="1"/>
  <c r="D27" i="1" s="1"/>
  <c r="O25" i="1"/>
  <c r="O24" i="1"/>
  <c r="O23" i="1" s="1"/>
  <c r="K25" i="1"/>
  <c r="D25" i="1" s="1"/>
  <c r="K24" i="1"/>
  <c r="F25" i="1"/>
  <c r="F24" i="1"/>
  <c r="E13" i="1"/>
  <c r="G13" i="1"/>
  <c r="H13" i="1"/>
  <c r="I13" i="1"/>
  <c r="L13" i="1"/>
  <c r="M13" i="1"/>
  <c r="P13" i="1"/>
  <c r="Q13" i="1"/>
  <c r="O16" i="1"/>
  <c r="O11" i="1"/>
  <c r="O10" i="1"/>
  <c r="K11" i="1"/>
  <c r="K12" i="1"/>
  <c r="K10" i="1"/>
  <c r="F11" i="1"/>
  <c r="F12" i="1"/>
  <c r="F10" i="1"/>
  <c r="K16" i="1"/>
  <c r="E23" i="1"/>
  <c r="G23" i="1"/>
  <c r="H23" i="1"/>
  <c r="I23" i="1"/>
  <c r="J23" i="1"/>
  <c r="L23" i="1"/>
  <c r="M23" i="1"/>
  <c r="N23" i="1"/>
  <c r="P23" i="1"/>
  <c r="Q23" i="1"/>
  <c r="Q17" i="1"/>
  <c r="P17" i="1"/>
  <c r="E17" i="1"/>
  <c r="G17" i="1"/>
  <c r="H17" i="1"/>
  <c r="I17" i="1"/>
  <c r="J17" i="1"/>
  <c r="L17" i="1"/>
  <c r="M17" i="1"/>
  <c r="N17" i="1"/>
  <c r="E26" i="1"/>
  <c r="G26" i="1"/>
  <c r="H26" i="1"/>
  <c r="I26" i="1"/>
  <c r="J26" i="1"/>
  <c r="L26" i="1"/>
  <c r="M26" i="1"/>
  <c r="N26" i="1"/>
  <c r="P26" i="1"/>
  <c r="Q26" i="1"/>
  <c r="E9" i="1"/>
  <c r="G9" i="1"/>
  <c r="L9" i="1"/>
  <c r="M9" i="1"/>
  <c r="N9" i="1"/>
  <c r="Q9" i="1"/>
  <c r="D16" i="1" l="1"/>
  <c r="K26" i="1"/>
  <c r="K23" i="1"/>
  <c r="D11" i="1"/>
  <c r="D24" i="1"/>
  <c r="D12" i="1"/>
  <c r="K9" i="1"/>
  <c r="D28" i="1"/>
  <c r="D26" i="1" s="1"/>
  <c r="F26" i="1"/>
  <c r="F23" i="1"/>
  <c r="D23" i="1"/>
  <c r="O9" i="1"/>
  <c r="D10" i="1"/>
  <c r="F9" i="1"/>
  <c r="K44" i="1"/>
  <c r="D44" i="1"/>
  <c r="O43" i="1"/>
  <c r="O41" i="1" s="1"/>
  <c r="K43" i="1"/>
  <c r="F43" i="1"/>
  <c r="K42" i="1"/>
  <c r="F42" i="1"/>
  <c r="Q41" i="1"/>
  <c r="P41" i="1"/>
  <c r="N41" i="1"/>
  <c r="M41" i="1"/>
  <c r="L41" i="1"/>
  <c r="J41" i="1"/>
  <c r="I41" i="1"/>
  <c r="H41" i="1"/>
  <c r="G41" i="1"/>
  <c r="E41" i="1"/>
  <c r="O40" i="1"/>
  <c r="K40" i="1"/>
  <c r="F40" i="1"/>
  <c r="O39" i="1"/>
  <c r="K39" i="1"/>
  <c r="F39" i="1"/>
  <c r="Q38" i="1"/>
  <c r="P38" i="1"/>
  <c r="N38" i="1"/>
  <c r="M38" i="1"/>
  <c r="L38" i="1"/>
  <c r="J38" i="1"/>
  <c r="I38" i="1"/>
  <c r="H38" i="1"/>
  <c r="G38" i="1"/>
  <c r="E38" i="1"/>
  <c r="O37" i="1"/>
  <c r="K37" i="1"/>
  <c r="F37" i="1"/>
  <c r="O36" i="1"/>
  <c r="K36" i="1"/>
  <c r="F36" i="1"/>
  <c r="O35" i="1"/>
  <c r="K35" i="1"/>
  <c r="K34" i="1"/>
  <c r="D34" i="1" s="1"/>
  <c r="O33" i="1"/>
  <c r="K33" i="1"/>
  <c r="F33" i="1"/>
  <c r="O32" i="1"/>
  <c r="K32" i="1"/>
  <c r="F32" i="1"/>
  <c r="D32" i="1" s="1"/>
  <c r="O31" i="1"/>
  <c r="K31" i="1"/>
  <c r="F31" i="1"/>
  <c r="Q30" i="1"/>
  <c r="P30" i="1"/>
  <c r="N30" i="1"/>
  <c r="M30" i="1"/>
  <c r="L30" i="1"/>
  <c r="J30" i="1"/>
  <c r="I30" i="1"/>
  <c r="H30" i="1"/>
  <c r="H8" i="1" s="1"/>
  <c r="G30" i="1"/>
  <c r="E30" i="1"/>
  <c r="O29" i="1"/>
  <c r="K29" i="1"/>
  <c r="D29" i="1"/>
  <c r="O22" i="1"/>
  <c r="F22" i="1"/>
  <c r="O21" i="1"/>
  <c r="F21" i="1"/>
  <c r="Q20" i="1"/>
  <c r="N20" i="1"/>
  <c r="M20" i="1"/>
  <c r="L20" i="1"/>
  <c r="G20" i="1"/>
  <c r="E20" i="1"/>
  <c r="O19" i="1"/>
  <c r="K19" i="1"/>
  <c r="F19" i="1"/>
  <c r="O18" i="1"/>
  <c r="K18" i="1"/>
  <c r="F18" i="1"/>
  <c r="O15" i="1"/>
  <c r="K15" i="1"/>
  <c r="F15" i="1"/>
  <c r="O14" i="1"/>
  <c r="K14" i="1"/>
  <c r="K13" i="1" s="1"/>
  <c r="F14" i="1"/>
  <c r="D37" i="1" l="1"/>
  <c r="D40" i="1"/>
  <c r="O13" i="1"/>
  <c r="D15" i="1"/>
  <c r="O17" i="1"/>
  <c r="M8" i="1"/>
  <c r="F41" i="1"/>
  <c r="D9" i="1"/>
  <c r="K20" i="1"/>
  <c r="D36" i="1"/>
  <c r="F38" i="1"/>
  <c r="K41" i="1"/>
  <c r="O38" i="1"/>
  <c r="D43" i="1"/>
  <c r="D33" i="1"/>
  <c r="O20" i="1"/>
  <c r="D21" i="1"/>
  <c r="D19" i="1"/>
  <c r="F13" i="1"/>
  <c r="D14" i="1"/>
  <c r="D13" i="1" s="1"/>
  <c r="D18" i="1"/>
  <c r="K17" i="1"/>
  <c r="E8" i="1"/>
  <c r="F17" i="1"/>
  <c r="O30" i="1"/>
  <c r="P8" i="1"/>
  <c r="Q8" i="1"/>
  <c r="D39" i="1"/>
  <c r="D38" i="1" s="1"/>
  <c r="D35" i="1"/>
  <c r="F30" i="1"/>
  <c r="J8" i="1"/>
  <c r="F20" i="1"/>
  <c r="L8" i="1"/>
  <c r="K30" i="1"/>
  <c r="G8" i="1"/>
  <c r="N8" i="1"/>
  <c r="I8" i="1"/>
  <c r="D22" i="1"/>
  <c r="D20" i="1" s="1"/>
  <c r="D31" i="1"/>
  <c r="D30" i="1" s="1"/>
  <c r="D42" i="1"/>
  <c r="D41" i="1" s="1"/>
  <c r="K38" i="1"/>
  <c r="F8" i="1" l="1"/>
  <c r="D17" i="1"/>
  <c r="D8" i="1" s="1"/>
  <c r="O8" i="1"/>
  <c r="K8" i="1"/>
</calcChain>
</file>

<file path=xl/sharedStrings.xml><?xml version="1.0" encoding="utf-8"?>
<sst xmlns="http://schemas.openxmlformats.org/spreadsheetml/2006/main" count="167" uniqueCount="48">
  <si>
    <t>Total</t>
  </si>
  <si>
    <t>Abuso  sexual</t>
  </si>
  <si>
    <t>Victima del maltrato</t>
  </si>
  <si>
    <t>Situación de omisión, amenazas y abuso de derechos</t>
  </si>
  <si>
    <t>Victima de abandono</t>
  </si>
  <si>
    <t>Protección</t>
  </si>
  <si>
    <t>Maltrato (genérico)</t>
  </si>
  <si>
    <t>Maltrato físico</t>
  </si>
  <si>
    <t xml:space="preserve">Maltrato  psicológíco </t>
  </si>
  <si>
    <t>Maltrato físico y  psicológico</t>
  </si>
  <si>
    <t>Evasión de Hogar</t>
  </si>
  <si>
    <t>Riesgo social (genérico)</t>
  </si>
  <si>
    <t>Negligen-cia familiar</t>
  </si>
  <si>
    <t xml:space="preserve">Protección (genérico)    </t>
  </si>
  <si>
    <t xml:space="preserve">TOTAL </t>
  </si>
  <si>
    <t>Bocas del Toro</t>
  </si>
  <si>
    <t>-</t>
  </si>
  <si>
    <t>Coclé</t>
  </si>
  <si>
    <t>Primero</t>
  </si>
  <si>
    <t>Segundo</t>
  </si>
  <si>
    <t>Colón</t>
  </si>
  <si>
    <t xml:space="preserve"> </t>
  </si>
  <si>
    <t xml:space="preserve">Municipal </t>
  </si>
  <si>
    <t>Chiriquí</t>
  </si>
  <si>
    <t>Herrera</t>
  </si>
  <si>
    <t>Los Santos</t>
  </si>
  <si>
    <t>Panamá</t>
  </si>
  <si>
    <t>Tercero</t>
  </si>
  <si>
    <t>Primero Municipal</t>
  </si>
  <si>
    <t>Segundo Municipal</t>
  </si>
  <si>
    <t>Primero San Miguelito</t>
  </si>
  <si>
    <t>Segundo San Miguelito</t>
  </si>
  <si>
    <t xml:space="preserve">Panamá Oeste </t>
  </si>
  <si>
    <t xml:space="preserve">  Primero</t>
  </si>
  <si>
    <t>Veraguas</t>
  </si>
  <si>
    <t>- Cantidad nula o cero.</t>
  </si>
  <si>
    <t>Fuente: Informes de los Juzgados de Niñez y Adolescencia. Dirección Administrativa de Estadísticas Judiciales. Órgano Judicial.</t>
  </si>
  <si>
    <t>Darién</t>
  </si>
  <si>
    <t>Niños y adolescentes en casos de protección, por tipo de proceso</t>
  </si>
  <si>
    <t>Provincia y juzgado</t>
  </si>
  <si>
    <t>Municipal de Coclé (1)</t>
  </si>
  <si>
    <t>Municipal Darién (1)</t>
  </si>
  <si>
    <t>Municipal de Herrera (1)</t>
  </si>
  <si>
    <t>Segundo (1)</t>
  </si>
  <si>
    <t xml:space="preserve">Municipal de Bocas del Toro </t>
  </si>
  <si>
    <t>(1) El juzgado de Darien inició funciones del 2 de enero de 2025; los juzgados de Coclé, Bocas del Toro y Herrera iniciaron el 16 de septiembre de 2025.</t>
  </si>
  <si>
    <t>POR TIPO DE PROCESO, SEGÚN PROVINCIA Y JUZGADO: AÑO 2025</t>
  </si>
  <si>
    <t xml:space="preserve"> Cuadro 17. NIÑOS Y ADOLESCENTES  ATENDIDOS EN CASOS DE PROTECCIÓN, EN LOS JUZGADOS DE NIÑEZ Y ADOLESCENCIA,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</si>
</sst>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&quot;-&quot;;&quot;-&quot;"/>
  </numFmts>
  <fonts count="8" x14ac:knownFonts="1">
    <font>
      <sz val="10"/>
      <name val="Arial"/>
    </font>
    <font>
      <b/>
      <sz val="10"/>
      <name val="Arial"/>
      <family val="2"/>
    </font>
    <font>
      <sz val="10"/>
      <name val="Times New Roman"/>
      <family val="1"/>
    </font>
    <font>
      <b/>
      <sz val="10"/>
      <color theme="0"/>
      <name val="Arial"/>
      <family val="2"/>
    </font>
    <font>
      <sz val="10"/>
      <name val="Arial"/>
      <family val="2"/>
    </font>
    <font>
      <sz val="8.3000000000000007"/>
      <name val="Times New Roman"/>
      <family val="1"/>
    </font>
    <font>
      <sz val="8.3000000000000007"/>
      <name val="Arial"/>
      <family val="2"/>
    </font>
    <font>
      <i/>
      <sz val="8.3000000000000007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16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4" fillId="0" borderId="0"/>
  </cellStyleXfs>
  <cellXfs count="65">
    <xf numFmtId="0" fontId="0" fillId="0" borderId="0" xfId="0"/>
    <xf numFmtId="0" fontId="0" fillId="0" borderId="0" xfId="0" applyBorder="1"/>
    <xf numFmtId="3" fontId="0" fillId="0" borderId="0" xfId="0" applyNumberFormat="1"/>
    <xf numFmtId="0" fontId="0" fillId="0" borderId="0" xfId="0" applyFill="1" applyBorder="1"/>
    <xf numFmtId="0" fontId="2" fillId="0" borderId="0" xfId="0" applyFont="1" applyFill="1" applyBorder="1" applyAlignment="1">
      <alignment horizontal="centerContinuous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 shrinkToFi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center" vertical="center" wrapText="1"/>
    </xf>
    <xf numFmtId="3" fontId="1" fillId="0" borderId="5" xfId="0" applyNumberFormat="1" applyFont="1" applyFill="1" applyBorder="1" applyAlignment="1">
      <alignment wrapText="1"/>
    </xf>
    <xf numFmtId="3" fontId="1" fillId="0" borderId="6" xfId="0" applyNumberFormat="1" applyFont="1" applyFill="1" applyBorder="1" applyAlignment="1">
      <alignment wrapText="1"/>
    </xf>
    <xf numFmtId="3" fontId="0" fillId="0" borderId="0" xfId="0" applyNumberFormat="1" applyBorder="1"/>
    <xf numFmtId="0" fontId="4" fillId="0" borderId="0" xfId="0" applyFont="1"/>
    <xf numFmtId="0" fontId="4" fillId="0" borderId="4" xfId="0" applyFont="1" applyFill="1" applyBorder="1" applyAlignment="1">
      <alignment horizontal="left"/>
    </xf>
    <xf numFmtId="3" fontId="1" fillId="0" borderId="5" xfId="0" applyNumberFormat="1" applyFont="1" applyFill="1" applyBorder="1" applyAlignment="1">
      <alignment horizontal="right" wrapText="1"/>
    </xf>
    <xf numFmtId="3" fontId="4" fillId="0" borderId="5" xfId="0" applyNumberFormat="1" applyFont="1" applyFill="1" applyBorder="1" applyAlignment="1">
      <alignment horizontal="right" wrapText="1"/>
    </xf>
    <xf numFmtId="3" fontId="4" fillId="0" borderId="5" xfId="0" applyNumberFormat="1" applyFont="1" applyBorder="1" applyAlignment="1"/>
    <xf numFmtId="3" fontId="4" fillId="0" borderId="5" xfId="0" applyNumberFormat="1" applyFont="1" applyBorder="1" applyAlignment="1">
      <alignment horizontal="right"/>
    </xf>
    <xf numFmtId="3" fontId="1" fillId="0" borderId="5" xfId="0" applyNumberFormat="1" applyFont="1" applyBorder="1" applyAlignment="1"/>
    <xf numFmtId="3" fontId="1" fillId="0" borderId="6" xfId="0" applyNumberFormat="1" applyFont="1" applyBorder="1" applyAlignment="1"/>
    <xf numFmtId="3" fontId="4" fillId="0" borderId="6" xfId="0" applyNumberFormat="1" applyFont="1" applyBorder="1" applyAlignment="1">
      <alignment horizontal="right"/>
    </xf>
    <xf numFmtId="3" fontId="1" fillId="0" borderId="5" xfId="0" applyNumberFormat="1" applyFont="1" applyBorder="1" applyAlignment="1">
      <alignment horizontal="right" wrapText="1"/>
    </xf>
    <xf numFmtId="164" fontId="1" fillId="0" borderId="5" xfId="0" applyNumberFormat="1" applyFont="1" applyBorder="1" applyAlignment="1">
      <alignment horizontal="right" wrapText="1"/>
    </xf>
    <xf numFmtId="3" fontId="1" fillId="0" borderId="6" xfId="0" applyNumberFormat="1" applyFont="1" applyBorder="1" applyAlignment="1">
      <alignment horizontal="right" wrapText="1"/>
    </xf>
    <xf numFmtId="3" fontId="1" fillId="0" borderId="5" xfId="0" applyNumberFormat="1" applyFont="1" applyBorder="1" applyAlignment="1">
      <alignment horizontal="right"/>
    </xf>
    <xf numFmtId="3" fontId="4" fillId="0" borderId="6" xfId="0" applyNumberFormat="1" applyFont="1" applyBorder="1" applyAlignment="1"/>
    <xf numFmtId="0" fontId="4" fillId="0" borderId="4" xfId="0" applyFont="1" applyFill="1" applyBorder="1" applyAlignment="1"/>
    <xf numFmtId="3" fontId="1" fillId="0" borderId="6" xfId="0" applyNumberFormat="1" applyFont="1" applyBorder="1" applyAlignment="1">
      <alignment horizontal="right"/>
    </xf>
    <xf numFmtId="3" fontId="4" fillId="0" borderId="5" xfId="0" applyNumberFormat="1" applyFont="1" applyBorder="1" applyAlignment="1">
      <alignment horizontal="right" wrapText="1"/>
    </xf>
    <xf numFmtId="164" fontId="1" fillId="0" borderId="5" xfId="0" applyNumberFormat="1" applyFont="1" applyBorder="1" applyAlignment="1">
      <alignment horizontal="right"/>
    </xf>
    <xf numFmtId="164" fontId="1" fillId="0" borderId="6" xfId="0" applyNumberFormat="1" applyFont="1" applyBorder="1" applyAlignment="1">
      <alignment horizontal="right"/>
    </xf>
    <xf numFmtId="3" fontId="4" fillId="0" borderId="6" xfId="0" applyNumberFormat="1" applyFont="1" applyBorder="1" applyAlignment="1">
      <alignment horizontal="right" wrapText="1"/>
    </xf>
    <xf numFmtId="164" fontId="1" fillId="0" borderId="5" xfId="0" applyNumberFormat="1" applyFont="1" applyBorder="1" applyAlignment="1"/>
    <xf numFmtId="3" fontId="4" fillId="0" borderId="0" xfId="0" applyNumberFormat="1" applyFont="1" applyBorder="1"/>
    <xf numFmtId="0" fontId="0" fillId="0" borderId="7" xfId="0" applyBorder="1"/>
    <xf numFmtId="0" fontId="5" fillId="0" borderId="8" xfId="0" applyFont="1" applyFill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7" fillId="0" borderId="0" xfId="0" applyFont="1" applyBorder="1"/>
    <xf numFmtId="49" fontId="4" fillId="0" borderId="0" xfId="0" applyNumberFormat="1" applyFont="1" applyFill="1"/>
    <xf numFmtId="0" fontId="7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64" fontId="1" fillId="0" borderId="5" xfId="0" applyNumberFormat="1" applyFont="1" applyFill="1" applyBorder="1" applyAlignment="1">
      <alignment horizontal="right" wrapText="1"/>
    </xf>
    <xf numFmtId="164" fontId="4" fillId="0" borderId="5" xfId="0" applyNumberFormat="1" applyFont="1" applyBorder="1" applyAlignment="1">
      <alignment horizontal="right"/>
    </xf>
    <xf numFmtId="3" fontId="1" fillId="0" borderId="6" xfId="0" applyNumberFormat="1" applyFont="1" applyFill="1" applyBorder="1" applyAlignment="1">
      <alignment horizontal="right" wrapText="1"/>
    </xf>
    <xf numFmtId="49" fontId="4" fillId="0" borderId="0" xfId="0" applyNumberFormat="1" applyFont="1" applyFill="1" applyAlignment="1">
      <alignment horizontal="left"/>
    </xf>
    <xf numFmtId="0" fontId="1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1" fillId="0" borderId="0" xfId="0" applyFont="1" applyFill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 shrinkToFi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4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9"/>
  <sheetViews>
    <sheetView tabSelected="1" topLeftCell="A31" zoomScaleNormal="100" workbookViewId="0">
      <selection activeCell="T39" sqref="T39:T40"/>
    </sheetView>
  </sheetViews>
  <sheetFormatPr baseColWidth="10" defaultRowHeight="12.75" x14ac:dyDescent="0.2"/>
  <cols>
    <col min="1" max="2" width="1.7109375" customWidth="1"/>
    <col min="3" max="3" width="25" customWidth="1"/>
    <col min="4" max="6" width="9.7109375" customWidth="1"/>
    <col min="7" max="7" width="10" customWidth="1"/>
    <col min="8" max="8" width="9.7109375" customWidth="1"/>
    <col min="9" max="10" width="12" customWidth="1"/>
    <col min="11" max="12" width="9.7109375" customWidth="1"/>
    <col min="13" max="13" width="11.5703125" customWidth="1"/>
    <col min="14" max="14" width="10.85546875" customWidth="1"/>
    <col min="15" max="15" width="9.42578125" customWidth="1"/>
    <col min="16" max="16" width="9.7109375" customWidth="1"/>
    <col min="17" max="17" width="11.85546875" style="1" customWidth="1"/>
    <col min="18" max="18" width="5.5703125" style="1" bestFit="1" customWidth="1"/>
    <col min="19" max="20" width="5.5703125" style="1" customWidth="1"/>
    <col min="21" max="21" width="2" bestFit="1" customWidth="1"/>
  </cols>
  <sheetData>
    <row r="1" spans="1:25" ht="18" customHeight="1" x14ac:dyDescent="0.2">
      <c r="A1" s="54" t="s">
        <v>47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W1" s="2"/>
      <c r="Y1" s="2"/>
    </row>
    <row r="2" spans="1:25" ht="18" customHeight="1" x14ac:dyDescent="0.2">
      <c r="A2" s="54" t="s">
        <v>46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Y2" s="2"/>
    </row>
    <row r="3" spans="1:25" ht="17.25" customHeight="1" x14ac:dyDescent="0.2">
      <c r="A3" s="3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25" ht="43.5" customHeight="1" x14ac:dyDescent="0.2">
      <c r="A4" s="61" t="s">
        <v>39</v>
      </c>
      <c r="B4" s="61"/>
      <c r="C4" s="61"/>
      <c r="D4" s="57" t="s">
        <v>38</v>
      </c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4"/>
    </row>
    <row r="5" spans="1:25" ht="51" customHeight="1" x14ac:dyDescent="0.2">
      <c r="A5" s="61"/>
      <c r="B5" s="61"/>
      <c r="C5" s="61"/>
      <c r="D5" s="55" t="s">
        <v>0</v>
      </c>
      <c r="E5" s="56" t="s">
        <v>1</v>
      </c>
      <c r="F5" s="58" t="s">
        <v>2</v>
      </c>
      <c r="G5" s="59"/>
      <c r="H5" s="59"/>
      <c r="I5" s="59"/>
      <c r="J5" s="60"/>
      <c r="K5" s="55" t="s">
        <v>3</v>
      </c>
      <c r="L5" s="55"/>
      <c r="M5" s="55"/>
      <c r="N5" s="56" t="s">
        <v>4</v>
      </c>
      <c r="O5" s="55" t="s">
        <v>5</v>
      </c>
      <c r="P5" s="55"/>
      <c r="Q5" s="57"/>
    </row>
    <row r="6" spans="1:25" ht="65.25" customHeight="1" x14ac:dyDescent="0.2">
      <c r="A6" s="62"/>
      <c r="B6" s="62"/>
      <c r="C6" s="62"/>
      <c r="D6" s="55"/>
      <c r="E6" s="56"/>
      <c r="F6" s="45" t="s">
        <v>0</v>
      </c>
      <c r="G6" s="45" t="s">
        <v>6</v>
      </c>
      <c r="H6" s="45" t="s">
        <v>7</v>
      </c>
      <c r="I6" s="45" t="s">
        <v>8</v>
      </c>
      <c r="J6" s="45" t="s">
        <v>9</v>
      </c>
      <c r="K6" s="5" t="s">
        <v>0</v>
      </c>
      <c r="L6" s="5" t="s">
        <v>10</v>
      </c>
      <c r="M6" s="5" t="s">
        <v>11</v>
      </c>
      <c r="N6" s="56"/>
      <c r="O6" s="5" t="s">
        <v>0</v>
      </c>
      <c r="P6" s="5" t="s">
        <v>12</v>
      </c>
      <c r="Q6" s="46" t="s">
        <v>13</v>
      </c>
    </row>
    <row r="7" spans="1:25" ht="15" customHeight="1" x14ac:dyDescent="0.2">
      <c r="A7" s="6"/>
      <c r="B7" s="6"/>
      <c r="C7" s="7"/>
      <c r="D7" s="8"/>
      <c r="E7" s="9"/>
      <c r="F7" s="10"/>
      <c r="G7" s="8"/>
      <c r="H7" s="8"/>
      <c r="I7" s="11"/>
      <c r="J7" s="8"/>
      <c r="K7" s="10"/>
      <c r="L7" s="10"/>
      <c r="M7" s="8"/>
      <c r="N7" s="9"/>
      <c r="O7" s="10"/>
      <c r="P7" s="12"/>
      <c r="Q7" s="12"/>
    </row>
    <row r="8" spans="1:25" ht="30" customHeight="1" x14ac:dyDescent="0.2">
      <c r="A8" s="51" t="s">
        <v>14</v>
      </c>
      <c r="B8" s="52"/>
      <c r="C8" s="53"/>
      <c r="D8" s="13">
        <f>SUM(D9,D13,D17,D20,D23,D26,D29,D30,D38,D41)</f>
        <v>7736</v>
      </c>
      <c r="E8" s="13">
        <f>SUM(E9,E13,E17,E20,E23,E26,E29,E30,E38,E41)</f>
        <v>1256</v>
      </c>
      <c r="F8" s="13">
        <f>SUM(F9,F13,F17,F20,F23,F26,F29,F30,F38,F41)</f>
        <v>2196</v>
      </c>
      <c r="G8" s="13">
        <f>SUM(G9,G13,G17,G20,G23,G26,G29,G30,G38,G41)</f>
        <v>1567</v>
      </c>
      <c r="H8" s="13">
        <f>SUM(H9,H13,H17,H20,H23,H26,H29,H30,H38,H41)</f>
        <v>509</v>
      </c>
      <c r="I8" s="13">
        <f>SUM(I9,I13,I17,I20,I23,I26,I29,I30,I38,I41)</f>
        <v>72</v>
      </c>
      <c r="J8" s="13">
        <f>SUM(J9,J13,J17,J20,J23,J26,J29,J30,J38,J41)</f>
        <v>48</v>
      </c>
      <c r="K8" s="13">
        <f>SUM(K9,K13,K17,K20,K23,K26,K29,K30,K38,K41)</f>
        <v>2307</v>
      </c>
      <c r="L8" s="13">
        <f>SUM(L9,L13,L17,L20,L23,L26,L29,L30,L38,L41)</f>
        <v>339</v>
      </c>
      <c r="M8" s="13">
        <f>SUM(M9,M13,M17,M20,M23,M26,M29,M30,M38,M41)</f>
        <v>1968</v>
      </c>
      <c r="N8" s="13">
        <f>SUM(N9,N13,N17,N20,N23,N26,N29,N30,N38,N41)</f>
        <v>56</v>
      </c>
      <c r="O8" s="13">
        <f>SUM(O9,O13,O17,O20,O23,O26,O29,O30,O38,O41)</f>
        <v>1921</v>
      </c>
      <c r="P8" s="13">
        <f>SUM(P9,P13,P17,P20,P23,P26,P29,P30,P38,P41)</f>
        <v>446</v>
      </c>
      <c r="Q8" s="14">
        <f>SUM(Q9,Q13,Q17,Q20,Q23,Q26,Q29,Q30,Q38,Q41)</f>
        <v>1475</v>
      </c>
      <c r="R8" s="15"/>
      <c r="S8" s="15"/>
      <c r="T8" s="15"/>
      <c r="U8" s="2"/>
      <c r="W8" s="2"/>
    </row>
    <row r="9" spans="1:25" ht="33.75" customHeight="1" x14ac:dyDescent="0.2">
      <c r="A9" s="16" t="s">
        <v>15</v>
      </c>
      <c r="C9" s="17"/>
      <c r="D9" s="18">
        <f>SUM(D10:D12)</f>
        <v>220</v>
      </c>
      <c r="E9" s="18">
        <f t="shared" ref="E9:Q9" si="0">SUM(E10:E12)</f>
        <v>25</v>
      </c>
      <c r="F9" s="18">
        <f t="shared" si="0"/>
        <v>71</v>
      </c>
      <c r="G9" s="18">
        <f t="shared" si="0"/>
        <v>71</v>
      </c>
      <c r="H9" s="47">
        <f t="shared" ref="H9" si="1">SUM(H10:H12)</f>
        <v>0</v>
      </c>
      <c r="I9" s="47">
        <f t="shared" ref="I9" si="2">SUM(I10:I12)</f>
        <v>0</v>
      </c>
      <c r="J9" s="47">
        <f t="shared" ref="J9" si="3">SUM(J10:J12)</f>
        <v>0</v>
      </c>
      <c r="K9" s="18">
        <f t="shared" si="0"/>
        <v>73</v>
      </c>
      <c r="L9" s="18">
        <f t="shared" si="0"/>
        <v>19</v>
      </c>
      <c r="M9" s="18">
        <f t="shared" si="0"/>
        <v>54</v>
      </c>
      <c r="N9" s="18">
        <f t="shared" si="0"/>
        <v>21</v>
      </c>
      <c r="O9" s="18">
        <f t="shared" si="0"/>
        <v>30</v>
      </c>
      <c r="P9" s="47">
        <f t="shared" si="0"/>
        <v>0</v>
      </c>
      <c r="Q9" s="49">
        <f t="shared" si="0"/>
        <v>30</v>
      </c>
      <c r="R9" s="15"/>
      <c r="S9" s="15"/>
      <c r="T9" s="15"/>
      <c r="U9" s="2"/>
      <c r="V9" s="2"/>
    </row>
    <row r="10" spans="1:25" ht="33.75" customHeight="1" x14ac:dyDescent="0.2">
      <c r="A10" s="16"/>
      <c r="B10" t="s">
        <v>18</v>
      </c>
      <c r="C10" s="17"/>
      <c r="D10" s="18">
        <f>SUM(E10,F10,K10,N10,O10)</f>
        <v>77</v>
      </c>
      <c r="E10" s="19">
        <v>10</v>
      </c>
      <c r="F10" s="18">
        <f>SUM(G10:J10)</f>
        <v>38</v>
      </c>
      <c r="G10" s="20">
        <v>38</v>
      </c>
      <c r="H10" s="21" t="s">
        <v>16</v>
      </c>
      <c r="I10" s="19" t="s">
        <v>16</v>
      </c>
      <c r="J10" s="21" t="s">
        <v>16</v>
      </c>
      <c r="K10" s="22">
        <f>SUM(L10:M10)</f>
        <v>5</v>
      </c>
      <c r="L10" s="21" t="s">
        <v>16</v>
      </c>
      <c r="M10" s="20">
        <v>5</v>
      </c>
      <c r="N10" s="21" t="s">
        <v>16</v>
      </c>
      <c r="O10" s="23">
        <f>SUM(P10:Q10)</f>
        <v>24</v>
      </c>
      <c r="P10" s="24" t="s">
        <v>16</v>
      </c>
      <c r="Q10" s="29">
        <v>24</v>
      </c>
      <c r="R10" s="15"/>
      <c r="S10" s="15"/>
      <c r="T10" s="15"/>
      <c r="U10" s="2"/>
      <c r="V10" s="2"/>
    </row>
    <row r="11" spans="1:25" ht="33.75" customHeight="1" x14ac:dyDescent="0.2">
      <c r="A11" s="16"/>
      <c r="B11" t="s">
        <v>43</v>
      </c>
      <c r="C11" s="17"/>
      <c r="D11" s="18">
        <f t="shared" ref="D11:D16" si="4">SUM(E11,F11,K11,N11,O11)</f>
        <v>94</v>
      </c>
      <c r="E11" s="19">
        <v>15</v>
      </c>
      <c r="F11" s="18">
        <f t="shared" ref="F11:F12" si="5">SUM(G11:J11)</f>
        <v>25</v>
      </c>
      <c r="G11" s="20">
        <v>25</v>
      </c>
      <c r="H11" s="21" t="s">
        <v>16</v>
      </c>
      <c r="I11" s="19" t="s">
        <v>16</v>
      </c>
      <c r="J11" s="21" t="s">
        <v>16</v>
      </c>
      <c r="K11" s="22">
        <f t="shared" ref="K11:K12" si="6">SUM(L11:M11)</f>
        <v>27</v>
      </c>
      <c r="L11" s="20">
        <v>13</v>
      </c>
      <c r="M11" s="20">
        <v>14</v>
      </c>
      <c r="N11" s="21">
        <v>21</v>
      </c>
      <c r="O11" s="23">
        <f t="shared" ref="O11" si="7">SUM(P11:Q11)</f>
        <v>6</v>
      </c>
      <c r="P11" s="24" t="s">
        <v>16</v>
      </c>
      <c r="Q11" s="29">
        <v>6</v>
      </c>
      <c r="R11" s="15"/>
      <c r="S11" s="15"/>
      <c r="T11" s="15"/>
      <c r="U11" s="2"/>
      <c r="V11" s="2"/>
    </row>
    <row r="12" spans="1:25" ht="33.75" customHeight="1" x14ac:dyDescent="0.2">
      <c r="A12" s="16"/>
      <c r="B12" t="s">
        <v>44</v>
      </c>
      <c r="C12" s="17"/>
      <c r="D12" s="18">
        <f t="shared" si="4"/>
        <v>49</v>
      </c>
      <c r="E12" s="19" t="s">
        <v>16</v>
      </c>
      <c r="F12" s="18">
        <f t="shared" si="5"/>
        <v>8</v>
      </c>
      <c r="G12" s="20">
        <v>8</v>
      </c>
      <c r="H12" s="21" t="s">
        <v>16</v>
      </c>
      <c r="I12" s="19" t="s">
        <v>16</v>
      </c>
      <c r="J12" s="21" t="s">
        <v>16</v>
      </c>
      <c r="K12" s="22">
        <f t="shared" si="6"/>
        <v>41</v>
      </c>
      <c r="L12" s="20">
        <v>6</v>
      </c>
      <c r="M12" s="20">
        <v>35</v>
      </c>
      <c r="N12" s="21" t="s">
        <v>16</v>
      </c>
      <c r="O12" s="31" t="s">
        <v>16</v>
      </c>
      <c r="P12" s="24" t="s">
        <v>16</v>
      </c>
      <c r="Q12" s="24" t="s">
        <v>16</v>
      </c>
      <c r="R12" s="15"/>
      <c r="S12" s="15"/>
      <c r="T12" s="15"/>
      <c r="U12" s="2"/>
      <c r="V12" s="2"/>
    </row>
    <row r="13" spans="1:25" ht="33.75" customHeight="1" x14ac:dyDescent="0.2">
      <c r="A13" s="16" t="s">
        <v>17</v>
      </c>
      <c r="C13" s="17"/>
      <c r="D13" s="25">
        <f>SUM(D14:D16)</f>
        <v>953</v>
      </c>
      <c r="E13" s="25">
        <f t="shared" ref="E13:Q13" si="8">SUM(E14:E16)</f>
        <v>364</v>
      </c>
      <c r="F13" s="25">
        <f t="shared" si="8"/>
        <v>226</v>
      </c>
      <c r="G13" s="25">
        <f t="shared" si="8"/>
        <v>215</v>
      </c>
      <c r="H13" s="25">
        <f t="shared" si="8"/>
        <v>9</v>
      </c>
      <c r="I13" s="25">
        <f t="shared" si="8"/>
        <v>2</v>
      </c>
      <c r="J13" s="26">
        <f t="shared" si="8"/>
        <v>0</v>
      </c>
      <c r="K13" s="25">
        <f t="shared" si="8"/>
        <v>279</v>
      </c>
      <c r="L13" s="25">
        <f t="shared" si="8"/>
        <v>9</v>
      </c>
      <c r="M13" s="25">
        <f t="shared" si="8"/>
        <v>270</v>
      </c>
      <c r="N13" s="26">
        <f t="shared" si="8"/>
        <v>0</v>
      </c>
      <c r="O13" s="25">
        <f t="shared" si="8"/>
        <v>84</v>
      </c>
      <c r="P13" s="25">
        <f t="shared" si="8"/>
        <v>37</v>
      </c>
      <c r="Q13" s="27">
        <f t="shared" si="8"/>
        <v>47</v>
      </c>
      <c r="R13" s="15"/>
      <c r="S13" s="15"/>
      <c r="T13" s="15"/>
      <c r="U13" s="2"/>
    </row>
    <row r="14" spans="1:25" ht="33.75" customHeight="1" x14ac:dyDescent="0.2">
      <c r="B14" s="16" t="s">
        <v>18</v>
      </c>
      <c r="C14" s="17"/>
      <c r="D14" s="18">
        <f t="shared" si="4"/>
        <v>456</v>
      </c>
      <c r="E14" s="20">
        <v>168</v>
      </c>
      <c r="F14" s="28">
        <f>SUM(G14:J14)</f>
        <v>99</v>
      </c>
      <c r="G14" s="21">
        <v>90</v>
      </c>
      <c r="H14" s="21">
        <v>9</v>
      </c>
      <c r="I14" s="21" t="s">
        <v>16</v>
      </c>
      <c r="J14" s="32" t="s">
        <v>16</v>
      </c>
      <c r="K14" s="22">
        <f>SUM(L14:M14)</f>
        <v>146</v>
      </c>
      <c r="L14" s="21" t="s">
        <v>16</v>
      </c>
      <c r="M14" s="20">
        <v>146</v>
      </c>
      <c r="N14" s="21" t="s">
        <v>16</v>
      </c>
      <c r="O14" s="23">
        <f>SUM(P14:Q14)</f>
        <v>43</v>
      </c>
      <c r="P14" s="29">
        <v>12</v>
      </c>
      <c r="Q14" s="29">
        <v>31</v>
      </c>
      <c r="R14" s="15"/>
      <c r="S14" s="15"/>
      <c r="T14" s="15"/>
      <c r="U14" s="2"/>
    </row>
    <row r="15" spans="1:25" ht="33.75" customHeight="1" x14ac:dyDescent="0.2">
      <c r="B15" s="16" t="s">
        <v>19</v>
      </c>
      <c r="C15" s="30"/>
      <c r="D15" s="18">
        <f t="shared" si="4"/>
        <v>474</v>
      </c>
      <c r="E15" s="21">
        <v>196</v>
      </c>
      <c r="F15" s="28">
        <f>SUM(G15:J15)</f>
        <v>127</v>
      </c>
      <c r="G15" s="21">
        <v>125</v>
      </c>
      <c r="H15" s="21" t="s">
        <v>16</v>
      </c>
      <c r="I15" s="21">
        <v>2</v>
      </c>
      <c r="J15" s="21" t="s">
        <v>16</v>
      </c>
      <c r="K15" s="22">
        <f>SUM(L15:M15)</f>
        <v>113</v>
      </c>
      <c r="L15" s="21">
        <v>9</v>
      </c>
      <c r="M15" s="21">
        <v>104</v>
      </c>
      <c r="N15" s="21" t="s">
        <v>16</v>
      </c>
      <c r="O15" s="23">
        <f>SUM(P15:Q15)</f>
        <v>38</v>
      </c>
      <c r="P15" s="24">
        <v>25</v>
      </c>
      <c r="Q15" s="29">
        <v>13</v>
      </c>
      <c r="R15" s="15"/>
      <c r="S15" s="15"/>
      <c r="T15" s="15"/>
      <c r="U15" s="2"/>
    </row>
    <row r="16" spans="1:25" ht="33.75" customHeight="1" x14ac:dyDescent="0.2">
      <c r="B16" s="16" t="s">
        <v>40</v>
      </c>
      <c r="C16" s="30"/>
      <c r="D16" s="18">
        <f t="shared" si="4"/>
        <v>23</v>
      </c>
      <c r="E16" s="21" t="s">
        <v>16</v>
      </c>
      <c r="F16" s="33">
        <f>SUM(G16:J16)</f>
        <v>0</v>
      </c>
      <c r="G16" s="21" t="s">
        <v>16</v>
      </c>
      <c r="H16" s="21" t="s">
        <v>16</v>
      </c>
      <c r="I16" s="21" t="s">
        <v>16</v>
      </c>
      <c r="J16" s="21" t="s">
        <v>16</v>
      </c>
      <c r="K16" s="22">
        <f>SUM(L16:M16)</f>
        <v>20</v>
      </c>
      <c r="L16" s="21" t="s">
        <v>16</v>
      </c>
      <c r="M16" s="21">
        <v>20</v>
      </c>
      <c r="N16" s="21" t="s">
        <v>16</v>
      </c>
      <c r="O16" s="23">
        <f>SUM(P16:Q16)</f>
        <v>3</v>
      </c>
      <c r="P16" s="24" t="s">
        <v>16</v>
      </c>
      <c r="Q16" s="29">
        <v>3</v>
      </c>
      <c r="R16" s="15"/>
      <c r="S16" s="15"/>
      <c r="T16" s="15"/>
      <c r="U16" s="2"/>
    </row>
    <row r="17" spans="1:21" ht="33.75" customHeight="1" x14ac:dyDescent="0.2">
      <c r="A17" t="s">
        <v>20</v>
      </c>
      <c r="C17" s="30"/>
      <c r="D17" s="25">
        <f>SUM(D18:D19)</f>
        <v>535</v>
      </c>
      <c r="E17" s="25">
        <f t="shared" ref="E17:Q17" si="9">SUM(E18:E19)</f>
        <v>53</v>
      </c>
      <c r="F17" s="25">
        <f t="shared" si="9"/>
        <v>116</v>
      </c>
      <c r="G17" s="25">
        <f t="shared" si="9"/>
        <v>2</v>
      </c>
      <c r="H17" s="25">
        <f t="shared" si="9"/>
        <v>94</v>
      </c>
      <c r="I17" s="25">
        <f t="shared" si="9"/>
        <v>13</v>
      </c>
      <c r="J17" s="25">
        <f t="shared" si="9"/>
        <v>7</v>
      </c>
      <c r="K17" s="25">
        <f t="shared" si="9"/>
        <v>195</v>
      </c>
      <c r="L17" s="25">
        <f t="shared" si="9"/>
        <v>14</v>
      </c>
      <c r="M17" s="25">
        <f t="shared" si="9"/>
        <v>181</v>
      </c>
      <c r="N17" s="25">
        <f t="shared" si="9"/>
        <v>3</v>
      </c>
      <c r="O17" s="25">
        <f t="shared" si="9"/>
        <v>168</v>
      </c>
      <c r="P17" s="25">
        <f t="shared" si="9"/>
        <v>83</v>
      </c>
      <c r="Q17" s="27">
        <f t="shared" si="9"/>
        <v>85</v>
      </c>
      <c r="R17" s="15"/>
      <c r="S17" s="15"/>
      <c r="T17" s="15"/>
      <c r="U17" s="2"/>
    </row>
    <row r="18" spans="1:21" ht="33.75" customHeight="1" x14ac:dyDescent="0.2">
      <c r="A18" t="s">
        <v>21</v>
      </c>
      <c r="B18" t="s">
        <v>20</v>
      </c>
      <c r="C18" s="30"/>
      <c r="D18" s="25">
        <f>SUM(E18,F18,K18,O18,N18)</f>
        <v>349</v>
      </c>
      <c r="E18" s="21">
        <v>53</v>
      </c>
      <c r="F18" s="28">
        <f>SUM(G18:J18)</f>
        <v>114</v>
      </c>
      <c r="G18" s="21" t="s">
        <v>16</v>
      </c>
      <c r="H18" s="21">
        <v>94</v>
      </c>
      <c r="I18" s="21">
        <v>13</v>
      </c>
      <c r="J18" s="21">
        <v>7</v>
      </c>
      <c r="K18" s="28">
        <f>SUM(L18:M18)</f>
        <v>32</v>
      </c>
      <c r="L18" s="21" t="s">
        <v>16</v>
      </c>
      <c r="M18" s="21">
        <v>32</v>
      </c>
      <c r="N18" s="21">
        <v>3</v>
      </c>
      <c r="O18" s="31">
        <f>SUM(P18:Q18)</f>
        <v>147</v>
      </c>
      <c r="P18" s="24">
        <v>69</v>
      </c>
      <c r="Q18" s="24">
        <v>78</v>
      </c>
      <c r="R18" s="15"/>
      <c r="S18" s="15"/>
      <c r="T18" s="15"/>
      <c r="U18" s="2"/>
    </row>
    <row r="19" spans="1:21" ht="33.75" customHeight="1" x14ac:dyDescent="0.2">
      <c r="A19" t="s">
        <v>21</v>
      </c>
      <c r="B19" t="s">
        <v>22</v>
      </c>
      <c r="C19" s="17"/>
      <c r="D19" s="25">
        <f>SUM(E19,F19,K19,O19,N19)</f>
        <v>186</v>
      </c>
      <c r="E19" s="32" t="s">
        <v>16</v>
      </c>
      <c r="F19" s="33">
        <f>SUM(G19:J19)</f>
        <v>2</v>
      </c>
      <c r="G19" s="32">
        <v>2</v>
      </c>
      <c r="H19" s="32" t="s">
        <v>16</v>
      </c>
      <c r="I19" s="32" t="s">
        <v>16</v>
      </c>
      <c r="J19" s="32" t="s">
        <v>16</v>
      </c>
      <c r="K19" s="28">
        <f>SUM(L19:M19)</f>
        <v>163</v>
      </c>
      <c r="L19" s="32">
        <v>14</v>
      </c>
      <c r="M19" s="32">
        <v>149</v>
      </c>
      <c r="N19" s="32" t="s">
        <v>16</v>
      </c>
      <c r="O19" s="34">
        <f>SUM(P19:Q19)</f>
        <v>21</v>
      </c>
      <c r="P19" s="32">
        <v>14</v>
      </c>
      <c r="Q19" s="35">
        <v>7</v>
      </c>
      <c r="R19" s="15"/>
      <c r="S19" s="15"/>
      <c r="T19" s="15"/>
      <c r="U19" s="2"/>
    </row>
    <row r="20" spans="1:21" ht="33.75" customHeight="1" x14ac:dyDescent="0.2">
      <c r="A20" t="s">
        <v>23</v>
      </c>
      <c r="C20" s="17"/>
      <c r="D20" s="22">
        <f>SUM(D21:D22)</f>
        <v>1377</v>
      </c>
      <c r="E20" s="22">
        <f>SUM(E21:E22)</f>
        <v>357</v>
      </c>
      <c r="F20" s="22">
        <f t="shared" ref="F20:Q20" si="10">SUM(F21:F22)</f>
        <v>413</v>
      </c>
      <c r="G20" s="22">
        <f t="shared" si="10"/>
        <v>413</v>
      </c>
      <c r="H20" s="36">
        <f t="shared" si="10"/>
        <v>0</v>
      </c>
      <c r="I20" s="36">
        <f t="shared" si="10"/>
        <v>0</v>
      </c>
      <c r="J20" s="36">
        <f t="shared" si="10"/>
        <v>0</v>
      </c>
      <c r="K20" s="28">
        <f t="shared" ref="K20:K22" si="11">SUM(L20:M20)</f>
        <v>225</v>
      </c>
      <c r="L20" s="22">
        <f t="shared" si="10"/>
        <v>15</v>
      </c>
      <c r="M20" s="22">
        <f t="shared" si="10"/>
        <v>210</v>
      </c>
      <c r="N20" s="36">
        <f t="shared" si="10"/>
        <v>3</v>
      </c>
      <c r="O20" s="22">
        <f t="shared" si="10"/>
        <v>379</v>
      </c>
      <c r="P20" s="33">
        <v>0</v>
      </c>
      <c r="Q20" s="23">
        <f t="shared" si="10"/>
        <v>379</v>
      </c>
      <c r="R20" s="15"/>
      <c r="S20" s="15"/>
      <c r="T20" s="15"/>
      <c r="U20" s="2"/>
    </row>
    <row r="21" spans="1:21" ht="33.75" customHeight="1" x14ac:dyDescent="0.2">
      <c r="B21" t="s">
        <v>18</v>
      </c>
      <c r="C21" s="30"/>
      <c r="D21" s="25">
        <f>SUM(E21,F21,K21,N21,O21)</f>
        <v>653</v>
      </c>
      <c r="E21" s="21">
        <v>169</v>
      </c>
      <c r="F21" s="22">
        <f>SUM(G21:J21)</f>
        <v>191</v>
      </c>
      <c r="G21" s="20">
        <v>191</v>
      </c>
      <c r="H21" s="32" t="s">
        <v>16</v>
      </c>
      <c r="I21" s="32" t="s">
        <v>16</v>
      </c>
      <c r="J21" s="32" t="s">
        <v>16</v>
      </c>
      <c r="K21" s="28">
        <f t="shared" si="11"/>
        <v>122</v>
      </c>
      <c r="L21" s="21">
        <v>13</v>
      </c>
      <c r="M21" s="21">
        <v>109</v>
      </c>
      <c r="N21" s="32">
        <v>2</v>
      </c>
      <c r="O21" s="23">
        <f>SUM(P21:Q21)</f>
        <v>169</v>
      </c>
      <c r="P21" s="32" t="s">
        <v>16</v>
      </c>
      <c r="Q21" s="29">
        <v>169</v>
      </c>
      <c r="R21" s="37"/>
      <c r="S21" s="15"/>
      <c r="T21" s="15"/>
      <c r="U21" s="2"/>
    </row>
    <row r="22" spans="1:21" ht="33.75" customHeight="1" x14ac:dyDescent="0.2">
      <c r="B22" t="s">
        <v>19</v>
      </c>
      <c r="C22" s="30"/>
      <c r="D22" s="25">
        <f>SUM(E22,F22,K22,N22,O22)</f>
        <v>724</v>
      </c>
      <c r="E22" s="20">
        <v>188</v>
      </c>
      <c r="F22" s="22">
        <f>SUM(G22:J22)</f>
        <v>222</v>
      </c>
      <c r="G22" s="20">
        <v>222</v>
      </c>
      <c r="H22" s="32" t="s">
        <v>16</v>
      </c>
      <c r="I22" s="32" t="s">
        <v>16</v>
      </c>
      <c r="J22" s="32" t="s">
        <v>16</v>
      </c>
      <c r="K22" s="28">
        <f t="shared" si="11"/>
        <v>103</v>
      </c>
      <c r="L22" s="20">
        <v>2</v>
      </c>
      <c r="M22" s="20">
        <v>101</v>
      </c>
      <c r="N22" s="32">
        <v>1</v>
      </c>
      <c r="O22" s="23">
        <f>SUM(P22:Q22)</f>
        <v>210</v>
      </c>
      <c r="P22" s="32" t="s">
        <v>16</v>
      </c>
      <c r="Q22" s="29">
        <v>210</v>
      </c>
      <c r="R22" s="37"/>
      <c r="S22" s="15"/>
      <c r="T22" s="15"/>
      <c r="U22" s="2"/>
    </row>
    <row r="23" spans="1:21" ht="33.75" customHeight="1" x14ac:dyDescent="0.2">
      <c r="A23" t="s">
        <v>37</v>
      </c>
      <c r="C23" s="30"/>
      <c r="D23" s="25">
        <f>SUM(D24:D25)</f>
        <v>224</v>
      </c>
      <c r="E23" s="25">
        <f t="shared" ref="E23:Q23" si="12">SUM(E24:E25)</f>
        <v>31</v>
      </c>
      <c r="F23" s="25">
        <f t="shared" si="12"/>
        <v>44</v>
      </c>
      <c r="G23" s="25">
        <f t="shared" si="12"/>
        <v>10</v>
      </c>
      <c r="H23" s="25">
        <f t="shared" si="12"/>
        <v>29</v>
      </c>
      <c r="I23" s="25">
        <f t="shared" si="12"/>
        <v>2</v>
      </c>
      <c r="J23" s="25">
        <f t="shared" si="12"/>
        <v>3</v>
      </c>
      <c r="K23" s="25">
        <f t="shared" si="12"/>
        <v>81</v>
      </c>
      <c r="L23" s="25">
        <f t="shared" si="12"/>
        <v>34</v>
      </c>
      <c r="M23" s="25">
        <f t="shared" si="12"/>
        <v>47</v>
      </c>
      <c r="N23" s="25">
        <f t="shared" si="12"/>
        <v>9</v>
      </c>
      <c r="O23" s="25">
        <f t="shared" si="12"/>
        <v>59</v>
      </c>
      <c r="P23" s="25">
        <f t="shared" si="12"/>
        <v>50</v>
      </c>
      <c r="Q23" s="27">
        <f t="shared" si="12"/>
        <v>9</v>
      </c>
      <c r="R23" s="15"/>
      <c r="S23" s="15"/>
      <c r="T23" s="15"/>
      <c r="U23" s="2"/>
    </row>
    <row r="24" spans="1:21" ht="33.75" customHeight="1" x14ac:dyDescent="0.2">
      <c r="B24" t="s">
        <v>37</v>
      </c>
      <c r="C24" s="30"/>
      <c r="D24" s="25">
        <f t="shared" ref="D24:D28" si="13">SUM(E24,F24,K24,N24,O24)</f>
        <v>176</v>
      </c>
      <c r="E24" s="21">
        <v>31</v>
      </c>
      <c r="F24" s="22">
        <f t="shared" ref="F24:F29" si="14">SUM(G24:J24)</f>
        <v>31</v>
      </c>
      <c r="G24" s="21">
        <v>2</v>
      </c>
      <c r="H24" s="21">
        <v>26</v>
      </c>
      <c r="I24" s="21" t="s">
        <v>16</v>
      </c>
      <c r="J24" s="21">
        <v>3</v>
      </c>
      <c r="K24" s="22">
        <f t="shared" ref="K24:K28" si="15">SUM(L24:M24)</f>
        <v>58</v>
      </c>
      <c r="L24" s="21">
        <v>16</v>
      </c>
      <c r="M24" s="21">
        <v>42</v>
      </c>
      <c r="N24" s="21">
        <v>4</v>
      </c>
      <c r="O24" s="23">
        <f t="shared" ref="O24:O27" si="16">SUM(P24:Q24)</f>
        <v>52</v>
      </c>
      <c r="P24" s="24">
        <v>45</v>
      </c>
      <c r="Q24" s="24">
        <v>7</v>
      </c>
      <c r="R24" s="15"/>
      <c r="S24" s="15"/>
      <c r="T24" s="15"/>
      <c r="U24" s="2"/>
    </row>
    <row r="25" spans="1:21" ht="33.75" customHeight="1" x14ac:dyDescent="0.2">
      <c r="B25" t="s">
        <v>41</v>
      </c>
      <c r="C25" s="30"/>
      <c r="D25" s="25">
        <f t="shared" si="13"/>
        <v>48</v>
      </c>
      <c r="E25" s="21" t="s">
        <v>16</v>
      </c>
      <c r="F25" s="22">
        <f t="shared" si="14"/>
        <v>13</v>
      </c>
      <c r="G25" s="21">
        <v>8</v>
      </c>
      <c r="H25" s="21">
        <v>3</v>
      </c>
      <c r="I25" s="21">
        <v>2</v>
      </c>
      <c r="J25" s="21" t="s">
        <v>16</v>
      </c>
      <c r="K25" s="22">
        <f t="shared" si="15"/>
        <v>23</v>
      </c>
      <c r="L25" s="21">
        <v>18</v>
      </c>
      <c r="M25" s="21">
        <v>5</v>
      </c>
      <c r="N25" s="21">
        <v>5</v>
      </c>
      <c r="O25" s="23">
        <f t="shared" si="16"/>
        <v>7</v>
      </c>
      <c r="P25" s="24">
        <v>5</v>
      </c>
      <c r="Q25" s="24">
        <v>2</v>
      </c>
      <c r="R25" s="15"/>
      <c r="S25" s="15"/>
      <c r="T25" s="15"/>
      <c r="U25" s="2"/>
    </row>
    <row r="26" spans="1:21" ht="33.75" customHeight="1" x14ac:dyDescent="0.2">
      <c r="A26" t="s">
        <v>24</v>
      </c>
      <c r="C26" s="30"/>
      <c r="D26" s="25">
        <f>SUM(D27:D28)</f>
        <v>234</v>
      </c>
      <c r="E26" s="25">
        <f t="shared" ref="E26:Q26" si="17">SUM(E27:E28)</f>
        <v>13</v>
      </c>
      <c r="F26" s="25">
        <f>SUM(F27:F28)</f>
        <v>70</v>
      </c>
      <c r="G26" s="25">
        <f t="shared" si="17"/>
        <v>53</v>
      </c>
      <c r="H26" s="25">
        <f t="shared" si="17"/>
        <v>9</v>
      </c>
      <c r="I26" s="25">
        <f t="shared" si="17"/>
        <v>7</v>
      </c>
      <c r="J26" s="25">
        <f t="shared" si="17"/>
        <v>1</v>
      </c>
      <c r="K26" s="25">
        <f t="shared" si="17"/>
        <v>80</v>
      </c>
      <c r="L26" s="25">
        <f t="shared" si="17"/>
        <v>22</v>
      </c>
      <c r="M26" s="25">
        <f t="shared" si="17"/>
        <v>58</v>
      </c>
      <c r="N26" s="25">
        <f t="shared" si="17"/>
        <v>2</v>
      </c>
      <c r="O26" s="25">
        <f t="shared" si="17"/>
        <v>69</v>
      </c>
      <c r="P26" s="25">
        <f t="shared" si="17"/>
        <v>16</v>
      </c>
      <c r="Q26" s="27">
        <f t="shared" si="17"/>
        <v>53</v>
      </c>
      <c r="R26" s="15"/>
      <c r="S26" s="15"/>
      <c r="T26" s="15"/>
      <c r="U26" s="2"/>
    </row>
    <row r="27" spans="1:21" ht="33.75" customHeight="1" x14ac:dyDescent="0.2">
      <c r="B27" t="s">
        <v>24</v>
      </c>
      <c r="C27" s="30"/>
      <c r="D27" s="25">
        <f t="shared" si="13"/>
        <v>227</v>
      </c>
      <c r="E27" s="21">
        <v>13</v>
      </c>
      <c r="F27" s="22">
        <f t="shared" si="14"/>
        <v>70</v>
      </c>
      <c r="G27" s="21">
        <v>53</v>
      </c>
      <c r="H27" s="21">
        <v>9</v>
      </c>
      <c r="I27" s="21">
        <v>7</v>
      </c>
      <c r="J27" s="21">
        <v>1</v>
      </c>
      <c r="K27" s="22">
        <f t="shared" si="15"/>
        <v>73</v>
      </c>
      <c r="L27" s="21">
        <v>20</v>
      </c>
      <c r="M27" s="21">
        <v>53</v>
      </c>
      <c r="N27" s="21">
        <v>2</v>
      </c>
      <c r="O27" s="23">
        <f t="shared" si="16"/>
        <v>69</v>
      </c>
      <c r="P27" s="24">
        <v>16</v>
      </c>
      <c r="Q27" s="24">
        <v>53</v>
      </c>
      <c r="R27" s="15"/>
      <c r="S27" s="15"/>
      <c r="T27" s="15"/>
      <c r="U27" s="2"/>
    </row>
    <row r="28" spans="1:21" ht="33.75" customHeight="1" x14ac:dyDescent="0.2">
      <c r="B28" t="s">
        <v>42</v>
      </c>
      <c r="C28" s="30"/>
      <c r="D28" s="25">
        <f t="shared" si="13"/>
        <v>7</v>
      </c>
      <c r="E28" s="21" t="s">
        <v>16</v>
      </c>
      <c r="F28" s="36">
        <f t="shared" si="14"/>
        <v>0</v>
      </c>
      <c r="G28" s="21" t="s">
        <v>16</v>
      </c>
      <c r="H28" s="21" t="s">
        <v>16</v>
      </c>
      <c r="I28" s="21" t="s">
        <v>16</v>
      </c>
      <c r="J28" s="21" t="s">
        <v>16</v>
      </c>
      <c r="K28" s="22">
        <f t="shared" si="15"/>
        <v>7</v>
      </c>
      <c r="L28" s="21">
        <v>2</v>
      </c>
      <c r="M28" s="21">
        <v>5</v>
      </c>
      <c r="N28" s="21" t="s">
        <v>16</v>
      </c>
      <c r="O28" s="33">
        <v>0</v>
      </c>
      <c r="P28" s="24" t="s">
        <v>16</v>
      </c>
      <c r="Q28" s="24" t="s">
        <v>16</v>
      </c>
      <c r="R28" s="15"/>
      <c r="S28" s="15"/>
      <c r="T28" s="15"/>
      <c r="U28" s="2"/>
    </row>
    <row r="29" spans="1:21" ht="33.75" customHeight="1" x14ac:dyDescent="0.2">
      <c r="A29" t="s">
        <v>25</v>
      </c>
      <c r="C29" s="30"/>
      <c r="D29" s="25">
        <f>SUM(E29,F29,K29,N29,O29)</f>
        <v>147</v>
      </c>
      <c r="E29" s="21">
        <v>2</v>
      </c>
      <c r="F29" s="22">
        <f t="shared" si="14"/>
        <v>27</v>
      </c>
      <c r="G29" s="21">
        <v>25</v>
      </c>
      <c r="H29" s="32">
        <v>1</v>
      </c>
      <c r="I29" s="21">
        <v>1</v>
      </c>
      <c r="J29" s="21" t="s">
        <v>16</v>
      </c>
      <c r="K29" s="28">
        <f>SUM(L29:M29)</f>
        <v>102</v>
      </c>
      <c r="L29" s="21">
        <v>6</v>
      </c>
      <c r="M29" s="21">
        <v>96</v>
      </c>
      <c r="N29" s="21" t="s">
        <v>16</v>
      </c>
      <c r="O29" s="31">
        <f>SUM(P29:Q29)</f>
        <v>16</v>
      </c>
      <c r="P29" s="24">
        <v>11</v>
      </c>
      <c r="Q29" s="24">
        <v>5</v>
      </c>
      <c r="R29" s="15"/>
      <c r="S29" s="15"/>
      <c r="T29" s="15"/>
      <c r="U29" s="2"/>
    </row>
    <row r="30" spans="1:21" ht="33.75" customHeight="1" x14ac:dyDescent="0.2">
      <c r="A30" t="s">
        <v>26</v>
      </c>
      <c r="C30" s="30"/>
      <c r="D30" s="25">
        <f>SUM(D31:D37)</f>
        <v>2374</v>
      </c>
      <c r="E30" s="25">
        <f t="shared" ref="E30:Q30" si="18">SUM(E31:E37)</f>
        <v>217</v>
      </c>
      <c r="F30" s="25">
        <f t="shared" si="18"/>
        <v>811</v>
      </c>
      <c r="G30" s="25">
        <f t="shared" si="18"/>
        <v>594</v>
      </c>
      <c r="H30" s="25">
        <f t="shared" si="18"/>
        <v>190</v>
      </c>
      <c r="I30" s="25">
        <f t="shared" si="18"/>
        <v>9</v>
      </c>
      <c r="J30" s="25">
        <f t="shared" si="18"/>
        <v>18</v>
      </c>
      <c r="K30" s="25">
        <f t="shared" si="18"/>
        <v>481</v>
      </c>
      <c r="L30" s="25">
        <f t="shared" si="18"/>
        <v>128</v>
      </c>
      <c r="M30" s="25">
        <f t="shared" si="18"/>
        <v>353</v>
      </c>
      <c r="N30" s="25">
        <f t="shared" si="18"/>
        <v>11</v>
      </c>
      <c r="O30" s="25">
        <f t="shared" si="18"/>
        <v>854</v>
      </c>
      <c r="P30" s="25">
        <f t="shared" si="18"/>
        <v>190</v>
      </c>
      <c r="Q30" s="27">
        <f t="shared" si="18"/>
        <v>664</v>
      </c>
      <c r="R30" s="15"/>
      <c r="S30" s="15"/>
      <c r="T30" s="15"/>
      <c r="U30" s="2"/>
    </row>
    <row r="31" spans="1:21" ht="33.75" customHeight="1" x14ac:dyDescent="0.2">
      <c r="B31" t="s">
        <v>18</v>
      </c>
      <c r="C31" s="30"/>
      <c r="D31" s="25">
        <f t="shared" ref="D31:D40" si="19">SUM(E31,F31,K31,N31,O31)</f>
        <v>533</v>
      </c>
      <c r="E31" s="21">
        <v>55</v>
      </c>
      <c r="F31" s="28">
        <f>SUM(G31:J31)</f>
        <v>174</v>
      </c>
      <c r="G31" s="21">
        <v>6</v>
      </c>
      <c r="H31" s="21">
        <v>164</v>
      </c>
      <c r="I31" s="21">
        <v>4</v>
      </c>
      <c r="J31" s="21" t="s">
        <v>16</v>
      </c>
      <c r="K31" s="28">
        <f>SUM(L31:M31)</f>
        <v>18</v>
      </c>
      <c r="L31" s="21">
        <v>2</v>
      </c>
      <c r="M31" s="21">
        <v>16</v>
      </c>
      <c r="N31" s="32" t="s">
        <v>16</v>
      </c>
      <c r="O31" s="31">
        <f t="shared" ref="O31:O40" si="20">SUM(P31:Q31)</f>
        <v>286</v>
      </c>
      <c r="P31" s="24">
        <v>95</v>
      </c>
      <c r="Q31" s="24">
        <v>191</v>
      </c>
      <c r="R31" s="15"/>
      <c r="S31" s="15"/>
      <c r="T31" s="15"/>
      <c r="U31" s="2"/>
    </row>
    <row r="32" spans="1:21" ht="33.75" customHeight="1" x14ac:dyDescent="0.2">
      <c r="B32" t="s">
        <v>19</v>
      </c>
      <c r="C32" s="30"/>
      <c r="D32" s="25">
        <f t="shared" si="19"/>
        <v>583</v>
      </c>
      <c r="E32" s="21">
        <v>61</v>
      </c>
      <c r="F32" s="28">
        <f t="shared" ref="F32:F40" si="21">SUM(G32:J32)</f>
        <v>236</v>
      </c>
      <c r="G32" s="21">
        <v>236</v>
      </c>
      <c r="H32" s="21" t="s">
        <v>16</v>
      </c>
      <c r="I32" s="21" t="s">
        <v>16</v>
      </c>
      <c r="J32" s="21" t="s">
        <v>16</v>
      </c>
      <c r="K32" s="28">
        <f t="shared" ref="K32:K40" si="22">SUM(L32:M32)</f>
        <v>23</v>
      </c>
      <c r="L32" s="21">
        <v>1</v>
      </c>
      <c r="M32" s="21">
        <v>22</v>
      </c>
      <c r="N32" s="21" t="s">
        <v>16</v>
      </c>
      <c r="O32" s="31">
        <f t="shared" si="20"/>
        <v>263</v>
      </c>
      <c r="P32" s="24">
        <v>38</v>
      </c>
      <c r="Q32" s="24">
        <v>225</v>
      </c>
      <c r="R32" s="15"/>
      <c r="S32" s="15"/>
      <c r="T32" s="15"/>
      <c r="U32" s="2"/>
    </row>
    <row r="33" spans="1:22" ht="33.75" customHeight="1" x14ac:dyDescent="0.2">
      <c r="B33" t="s">
        <v>27</v>
      </c>
      <c r="C33" s="30"/>
      <c r="D33" s="25">
        <f t="shared" si="19"/>
        <v>576</v>
      </c>
      <c r="E33" s="21">
        <v>38</v>
      </c>
      <c r="F33" s="28">
        <f t="shared" si="21"/>
        <v>253</v>
      </c>
      <c r="G33" s="21">
        <v>253</v>
      </c>
      <c r="H33" s="32" t="s">
        <v>16</v>
      </c>
      <c r="I33" s="21" t="s">
        <v>16</v>
      </c>
      <c r="J33" s="21" t="s">
        <v>16</v>
      </c>
      <c r="K33" s="28">
        <f t="shared" si="22"/>
        <v>17</v>
      </c>
      <c r="L33" s="21">
        <v>3</v>
      </c>
      <c r="M33" s="21">
        <v>14</v>
      </c>
      <c r="N33" s="21">
        <v>11</v>
      </c>
      <c r="O33" s="31">
        <f t="shared" si="20"/>
        <v>257</v>
      </c>
      <c r="P33" s="24">
        <v>39</v>
      </c>
      <c r="Q33" s="24">
        <v>218</v>
      </c>
      <c r="R33" s="15"/>
      <c r="S33" s="15"/>
      <c r="T33" s="15"/>
      <c r="U33" s="2"/>
    </row>
    <row r="34" spans="1:22" ht="33.75" customHeight="1" x14ac:dyDescent="0.2">
      <c r="B34" t="s">
        <v>28</v>
      </c>
      <c r="C34" s="30"/>
      <c r="D34" s="25">
        <f t="shared" si="19"/>
        <v>144</v>
      </c>
      <c r="E34" s="32" t="s">
        <v>16</v>
      </c>
      <c r="F34" s="33">
        <f t="shared" si="21"/>
        <v>0</v>
      </c>
      <c r="G34" s="32" t="s">
        <v>16</v>
      </c>
      <c r="H34" s="32" t="s">
        <v>16</v>
      </c>
      <c r="I34" s="32" t="s">
        <v>16</v>
      </c>
      <c r="J34" s="32" t="s">
        <v>16</v>
      </c>
      <c r="K34" s="28">
        <f t="shared" si="22"/>
        <v>144</v>
      </c>
      <c r="L34" s="21">
        <v>54</v>
      </c>
      <c r="M34" s="21">
        <v>90</v>
      </c>
      <c r="N34" s="32" t="s">
        <v>16</v>
      </c>
      <c r="O34" s="34">
        <f t="shared" si="20"/>
        <v>0</v>
      </c>
      <c r="P34" s="32" t="s">
        <v>16</v>
      </c>
      <c r="Q34" s="35" t="s">
        <v>16</v>
      </c>
      <c r="R34" s="15"/>
      <c r="S34" s="15"/>
      <c r="T34" s="15"/>
      <c r="U34" s="2"/>
    </row>
    <row r="35" spans="1:22" ht="33.75" customHeight="1" x14ac:dyDescent="0.2">
      <c r="B35" t="s">
        <v>29</v>
      </c>
      <c r="C35" s="30"/>
      <c r="D35" s="25">
        <f t="shared" si="19"/>
        <v>147</v>
      </c>
      <c r="E35" s="32" t="s">
        <v>16</v>
      </c>
      <c r="F35" s="33">
        <f t="shared" si="21"/>
        <v>0</v>
      </c>
      <c r="G35" s="32" t="s">
        <v>16</v>
      </c>
      <c r="H35" s="32" t="s">
        <v>16</v>
      </c>
      <c r="I35" s="32" t="s">
        <v>16</v>
      </c>
      <c r="J35" s="32" t="s">
        <v>16</v>
      </c>
      <c r="K35" s="28">
        <f t="shared" si="22"/>
        <v>132</v>
      </c>
      <c r="L35" s="21">
        <v>47</v>
      </c>
      <c r="M35" s="21">
        <v>85</v>
      </c>
      <c r="N35" s="32" t="s">
        <v>16</v>
      </c>
      <c r="O35" s="34">
        <f t="shared" si="20"/>
        <v>15</v>
      </c>
      <c r="P35" s="32" t="s">
        <v>16</v>
      </c>
      <c r="Q35" s="35">
        <v>15</v>
      </c>
      <c r="R35" s="15"/>
      <c r="S35" s="15"/>
      <c r="T35" s="15"/>
      <c r="U35" s="2"/>
    </row>
    <row r="36" spans="1:22" ht="33.75" customHeight="1" x14ac:dyDescent="0.2">
      <c r="B36" t="s">
        <v>30</v>
      </c>
      <c r="C36" s="30"/>
      <c r="D36" s="25">
        <f t="shared" si="19"/>
        <v>167</v>
      </c>
      <c r="E36" s="21">
        <v>32</v>
      </c>
      <c r="F36" s="28">
        <f t="shared" si="21"/>
        <v>63</v>
      </c>
      <c r="G36" s="21">
        <v>16</v>
      </c>
      <c r="H36" s="21">
        <v>26</v>
      </c>
      <c r="I36" s="21">
        <v>3</v>
      </c>
      <c r="J36" s="21">
        <v>18</v>
      </c>
      <c r="K36" s="28">
        <f t="shared" si="22"/>
        <v>57</v>
      </c>
      <c r="L36" s="21">
        <v>13</v>
      </c>
      <c r="M36" s="21">
        <v>44</v>
      </c>
      <c r="N36" s="32" t="s">
        <v>16</v>
      </c>
      <c r="O36" s="31">
        <f t="shared" si="20"/>
        <v>15</v>
      </c>
      <c r="P36" s="24">
        <v>12</v>
      </c>
      <c r="Q36" s="27">
        <v>3</v>
      </c>
      <c r="R36" s="15"/>
      <c r="S36" s="15"/>
      <c r="T36" s="15"/>
      <c r="U36" s="2"/>
    </row>
    <row r="37" spans="1:22" ht="33.75" customHeight="1" x14ac:dyDescent="0.2">
      <c r="B37" t="s">
        <v>31</v>
      </c>
      <c r="C37" s="30"/>
      <c r="D37" s="25">
        <f t="shared" si="19"/>
        <v>224</v>
      </c>
      <c r="E37" s="21">
        <v>31</v>
      </c>
      <c r="F37" s="28">
        <f t="shared" si="21"/>
        <v>85</v>
      </c>
      <c r="G37" s="21">
        <v>83</v>
      </c>
      <c r="H37" s="32" t="s">
        <v>16</v>
      </c>
      <c r="I37" s="21">
        <v>2</v>
      </c>
      <c r="J37" s="32" t="s">
        <v>16</v>
      </c>
      <c r="K37" s="28">
        <f t="shared" si="22"/>
        <v>90</v>
      </c>
      <c r="L37" s="21">
        <v>8</v>
      </c>
      <c r="M37" s="21">
        <v>82</v>
      </c>
      <c r="N37" s="32" t="s">
        <v>16</v>
      </c>
      <c r="O37" s="31">
        <f t="shared" si="20"/>
        <v>18</v>
      </c>
      <c r="P37" s="24">
        <v>6</v>
      </c>
      <c r="Q37" s="24">
        <v>12</v>
      </c>
      <c r="R37" s="15"/>
      <c r="S37" s="15"/>
      <c r="T37" s="15"/>
      <c r="U37" s="2"/>
    </row>
    <row r="38" spans="1:22" ht="33.75" customHeight="1" x14ac:dyDescent="0.2">
      <c r="A38" t="s">
        <v>32</v>
      </c>
      <c r="C38" s="30"/>
      <c r="D38" s="25">
        <f>SUM(D39:D40)</f>
        <v>878</v>
      </c>
      <c r="E38" s="25">
        <f t="shared" ref="E38:Q38" si="23">SUM(E39:E40)</f>
        <v>66</v>
      </c>
      <c r="F38" s="25">
        <f t="shared" si="23"/>
        <v>256</v>
      </c>
      <c r="G38" s="25">
        <f t="shared" si="23"/>
        <v>140</v>
      </c>
      <c r="H38" s="25">
        <f t="shared" si="23"/>
        <v>102</v>
      </c>
      <c r="I38" s="26">
        <f t="shared" si="23"/>
        <v>9</v>
      </c>
      <c r="J38" s="25">
        <f t="shared" si="23"/>
        <v>5</v>
      </c>
      <c r="K38" s="25">
        <f t="shared" si="23"/>
        <v>446</v>
      </c>
      <c r="L38" s="25">
        <f t="shared" si="23"/>
        <v>68</v>
      </c>
      <c r="M38" s="25">
        <f t="shared" si="23"/>
        <v>378</v>
      </c>
      <c r="N38" s="26">
        <f t="shared" si="23"/>
        <v>1</v>
      </c>
      <c r="O38" s="25">
        <f t="shared" si="23"/>
        <v>109</v>
      </c>
      <c r="P38" s="25">
        <f t="shared" si="23"/>
        <v>25</v>
      </c>
      <c r="Q38" s="27">
        <f t="shared" si="23"/>
        <v>84</v>
      </c>
      <c r="R38" s="15"/>
      <c r="S38" s="15"/>
      <c r="T38" s="15"/>
      <c r="U38" s="2"/>
    </row>
    <row r="39" spans="1:22" ht="33.75" customHeight="1" x14ac:dyDescent="0.2">
      <c r="A39" t="s">
        <v>33</v>
      </c>
      <c r="C39" s="30"/>
      <c r="D39" s="25">
        <f t="shared" si="19"/>
        <v>416</v>
      </c>
      <c r="E39" s="21">
        <v>9</v>
      </c>
      <c r="F39" s="28">
        <f t="shared" si="21"/>
        <v>90</v>
      </c>
      <c r="G39" s="21">
        <v>90</v>
      </c>
      <c r="H39" s="48">
        <v>0</v>
      </c>
      <c r="I39" s="32" t="s">
        <v>16</v>
      </c>
      <c r="J39" s="32" t="s">
        <v>16</v>
      </c>
      <c r="K39" s="28">
        <f t="shared" si="22"/>
        <v>228</v>
      </c>
      <c r="L39" s="21">
        <v>17</v>
      </c>
      <c r="M39" s="21">
        <v>211</v>
      </c>
      <c r="N39" s="32" t="s">
        <v>16</v>
      </c>
      <c r="O39" s="31">
        <f t="shared" si="20"/>
        <v>89</v>
      </c>
      <c r="P39" s="24">
        <v>15</v>
      </c>
      <c r="Q39" s="24">
        <v>74</v>
      </c>
      <c r="R39" s="15"/>
      <c r="S39" s="15"/>
      <c r="T39" s="15"/>
      <c r="U39" s="2"/>
    </row>
    <row r="40" spans="1:22" ht="33.75" customHeight="1" x14ac:dyDescent="0.2">
      <c r="B40" t="s">
        <v>19</v>
      </c>
      <c r="C40" s="30"/>
      <c r="D40" s="25">
        <f t="shared" si="19"/>
        <v>462</v>
      </c>
      <c r="E40" s="21">
        <v>57</v>
      </c>
      <c r="F40" s="28">
        <f t="shared" si="21"/>
        <v>166</v>
      </c>
      <c r="G40" s="21">
        <v>50</v>
      </c>
      <c r="H40" s="21">
        <v>102</v>
      </c>
      <c r="I40" s="32">
        <v>9</v>
      </c>
      <c r="J40" s="21">
        <v>5</v>
      </c>
      <c r="K40" s="28">
        <f t="shared" si="22"/>
        <v>218</v>
      </c>
      <c r="L40" s="21">
        <v>51</v>
      </c>
      <c r="M40" s="21">
        <v>167</v>
      </c>
      <c r="N40" s="32">
        <v>1</v>
      </c>
      <c r="O40" s="31">
        <f t="shared" si="20"/>
        <v>20</v>
      </c>
      <c r="P40" s="24">
        <v>10</v>
      </c>
      <c r="Q40" s="35">
        <v>10</v>
      </c>
      <c r="R40" s="15"/>
      <c r="S40" s="15"/>
      <c r="T40" s="15"/>
      <c r="U40" s="2"/>
    </row>
    <row r="41" spans="1:22" ht="33.75" customHeight="1" x14ac:dyDescent="0.2">
      <c r="A41" t="s">
        <v>34</v>
      </c>
      <c r="C41" s="17"/>
      <c r="D41" s="25">
        <f>SUM(D42:D44)</f>
        <v>794</v>
      </c>
      <c r="E41" s="25">
        <f t="shared" ref="E41:Q41" si="24">SUM(E42:E44)</f>
        <v>128</v>
      </c>
      <c r="F41" s="25">
        <f t="shared" si="24"/>
        <v>162</v>
      </c>
      <c r="G41" s="25">
        <f t="shared" si="24"/>
        <v>44</v>
      </c>
      <c r="H41" s="25">
        <f t="shared" si="24"/>
        <v>75</v>
      </c>
      <c r="I41" s="25">
        <f t="shared" si="24"/>
        <v>29</v>
      </c>
      <c r="J41" s="25">
        <f t="shared" si="24"/>
        <v>14</v>
      </c>
      <c r="K41" s="25">
        <f t="shared" si="24"/>
        <v>345</v>
      </c>
      <c r="L41" s="25">
        <f t="shared" si="24"/>
        <v>24</v>
      </c>
      <c r="M41" s="25">
        <f t="shared" si="24"/>
        <v>321</v>
      </c>
      <c r="N41" s="26">
        <f t="shared" si="24"/>
        <v>6</v>
      </c>
      <c r="O41" s="25">
        <f t="shared" si="24"/>
        <v>153</v>
      </c>
      <c r="P41" s="25">
        <f t="shared" si="24"/>
        <v>34</v>
      </c>
      <c r="Q41" s="27">
        <f t="shared" si="24"/>
        <v>119</v>
      </c>
      <c r="R41" s="15"/>
      <c r="S41" s="15"/>
      <c r="T41" s="15"/>
      <c r="U41" s="2"/>
    </row>
    <row r="42" spans="1:22" ht="33.75" customHeight="1" x14ac:dyDescent="0.2">
      <c r="B42" t="s">
        <v>18</v>
      </c>
      <c r="C42" s="17"/>
      <c r="D42" s="25">
        <f>SUM(E42,F42,K42,N42,O42)</f>
        <v>369</v>
      </c>
      <c r="E42" s="20">
        <v>53</v>
      </c>
      <c r="F42" s="22">
        <f>SUM(G42:J42)</f>
        <v>86</v>
      </c>
      <c r="G42" s="20">
        <v>40</v>
      </c>
      <c r="H42" s="20">
        <v>36</v>
      </c>
      <c r="I42" s="20">
        <v>7</v>
      </c>
      <c r="J42" s="20">
        <v>3</v>
      </c>
      <c r="K42" s="22">
        <f>SUM(L42:M42)</f>
        <v>230</v>
      </c>
      <c r="L42" s="21" t="s">
        <v>16</v>
      </c>
      <c r="M42" s="20">
        <v>230</v>
      </c>
      <c r="N42" s="32" t="s">
        <v>16</v>
      </c>
      <c r="O42" s="34">
        <f>SUM(P42:Q42)</f>
        <v>0</v>
      </c>
      <c r="P42" s="32" t="s">
        <v>16</v>
      </c>
      <c r="Q42" s="24" t="s">
        <v>16</v>
      </c>
      <c r="R42" s="15"/>
      <c r="S42" s="15"/>
      <c r="T42" s="15"/>
      <c r="U42" s="2"/>
      <c r="V42" s="2"/>
    </row>
    <row r="43" spans="1:22" ht="33.75" customHeight="1" x14ac:dyDescent="0.2">
      <c r="B43" t="s">
        <v>19</v>
      </c>
      <c r="C43" s="30"/>
      <c r="D43" s="25">
        <f>SUM(E43,F43,K43,N43,O43)</f>
        <v>359</v>
      </c>
      <c r="E43" s="21">
        <v>75</v>
      </c>
      <c r="F43" s="22">
        <f>SUM(G43:J43)</f>
        <v>76</v>
      </c>
      <c r="G43" s="20">
        <v>4</v>
      </c>
      <c r="H43" s="20">
        <v>39</v>
      </c>
      <c r="I43" s="20">
        <v>22</v>
      </c>
      <c r="J43" s="32">
        <v>11</v>
      </c>
      <c r="K43" s="28">
        <f>SUM(L43:M43)</f>
        <v>49</v>
      </c>
      <c r="L43" s="20">
        <v>23</v>
      </c>
      <c r="M43" s="20">
        <v>26</v>
      </c>
      <c r="N43" s="32">
        <v>6</v>
      </c>
      <c r="O43" s="31">
        <f>SUM(P43:Q43)</f>
        <v>153</v>
      </c>
      <c r="P43" s="24">
        <v>34</v>
      </c>
      <c r="Q43" s="29">
        <v>119</v>
      </c>
      <c r="R43" s="15"/>
      <c r="S43" s="15"/>
      <c r="T43" s="15"/>
      <c r="U43" s="2"/>
    </row>
    <row r="44" spans="1:22" ht="33.75" customHeight="1" x14ac:dyDescent="0.2">
      <c r="B44" t="s">
        <v>22</v>
      </c>
      <c r="C44" s="30"/>
      <c r="D44" s="25">
        <f>SUM(E44,K44,Q44)</f>
        <v>66</v>
      </c>
      <c r="E44" s="32" t="s">
        <v>16</v>
      </c>
      <c r="F44" s="34">
        <f>SUM(G44:H44)</f>
        <v>0</v>
      </c>
      <c r="G44" s="32" t="s">
        <v>16</v>
      </c>
      <c r="H44" s="32" t="s">
        <v>16</v>
      </c>
      <c r="I44" s="32" t="s">
        <v>16</v>
      </c>
      <c r="J44" s="32" t="s">
        <v>16</v>
      </c>
      <c r="K44" s="28">
        <f>SUM(L44:M44)</f>
        <v>66</v>
      </c>
      <c r="L44" s="20">
        <v>1</v>
      </c>
      <c r="M44" s="20">
        <v>65</v>
      </c>
      <c r="N44" s="32" t="s">
        <v>16</v>
      </c>
      <c r="O44" s="34">
        <f>SUM(P44:Q44)</f>
        <v>0</v>
      </c>
      <c r="P44" s="32" t="s">
        <v>16</v>
      </c>
      <c r="Q44" s="35" t="s">
        <v>16</v>
      </c>
      <c r="R44" s="15"/>
      <c r="S44" s="15"/>
      <c r="T44" s="15"/>
      <c r="U44" s="2"/>
    </row>
    <row r="45" spans="1:22" ht="13.5" customHeight="1" x14ac:dyDescent="0.2">
      <c r="A45" s="38"/>
      <c r="B45" s="38"/>
      <c r="C45" s="39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1"/>
      <c r="O45" s="41"/>
      <c r="P45" s="41"/>
      <c r="Q45" s="41"/>
    </row>
    <row r="46" spans="1:22" x14ac:dyDescent="0.2"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</row>
    <row r="47" spans="1:22" ht="15" customHeight="1" x14ac:dyDescent="0.2">
      <c r="A47" s="43" t="s">
        <v>35</v>
      </c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2"/>
    </row>
    <row r="48" spans="1:22" ht="15" customHeight="1" x14ac:dyDescent="0.2">
      <c r="A48" s="50" t="s">
        <v>45</v>
      </c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44"/>
      <c r="O48" s="44"/>
      <c r="P48" s="44"/>
      <c r="Q48" s="42"/>
    </row>
    <row r="49" spans="1:1" ht="15" customHeight="1" x14ac:dyDescent="0.2">
      <c r="A49" t="s">
        <v>36</v>
      </c>
    </row>
  </sheetData>
  <mergeCells count="12">
    <mergeCell ref="A48:M48"/>
    <mergeCell ref="A8:C8"/>
    <mergeCell ref="A1:Q1"/>
    <mergeCell ref="A2:Q2"/>
    <mergeCell ref="D5:D6"/>
    <mergeCell ref="E5:E6"/>
    <mergeCell ref="K5:M5"/>
    <mergeCell ref="N5:N6"/>
    <mergeCell ref="O5:Q5"/>
    <mergeCell ref="F5:J5"/>
    <mergeCell ref="A4:C6"/>
    <mergeCell ref="D4:Q4"/>
  </mergeCells>
  <printOptions horizontalCentered="1"/>
  <pageMargins left="0.70866141732283472" right="0.70866141732283472" top="0.98425196850393704" bottom="0.98425196850393704" header="0.31496062992125984" footer="0.31496062992125984"/>
  <pageSetup scale="53" orientation="portrait" r:id="rId1"/>
  <ignoredErrors>
    <ignoredError sqref="O20 O30 O38 O41 D41 D38 D30 F13 F17 F20 F23 F26 F30 F41 K13 K17 O17 K20 K23 K26 K30 K41 O26 O23 D23 D26 D13" formula="1"/>
    <ignoredError sqref="K11 P17 K21:K22 K24:K25 K27 K33 K40 K43 L26:M2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17</vt:lpstr>
      <vt:lpstr>'17'!Títulos_a_imprimir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YASMIN QUINTERO</dc:creator>
  <cp:lastModifiedBy>ERIKA CABRERA DE MACHADO</cp:lastModifiedBy>
  <cp:lastPrinted>2026-10-01T15:40:37Z</cp:lastPrinted>
  <dcterms:created xsi:type="dcterms:W3CDTF">2025-08-11T16:14:15Z</dcterms:created>
  <dcterms:modified xsi:type="dcterms:W3CDTF">2026-10-01T15:42:44Z</dcterms:modified>
</cp:coreProperties>
</file>